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6405"/>
  </bookViews>
  <sheets>
    <sheet name="Allegato 2" sheetId="1" r:id="rId1"/>
  </sheets>
  <calcPr calcId="145621"/>
</workbook>
</file>

<file path=xl/calcChain.xml><?xml version="1.0" encoding="utf-8"?>
<calcChain xmlns="http://schemas.openxmlformats.org/spreadsheetml/2006/main">
  <c r="G24" i="1" l="1"/>
  <c r="F24" i="1"/>
  <c r="E24" i="1"/>
  <c r="G23" i="1"/>
  <c r="F23" i="1"/>
  <c r="E23" i="1"/>
  <c r="G22" i="1"/>
  <c r="E22" i="1"/>
  <c r="G21" i="1"/>
  <c r="F21" i="1"/>
  <c r="E21" i="1"/>
  <c r="F8" i="1"/>
  <c r="E8" i="1"/>
  <c r="G7" i="1"/>
  <c r="F7" i="1"/>
  <c r="E7" i="1"/>
</calcChain>
</file>

<file path=xl/sharedStrings.xml><?xml version="1.0" encoding="utf-8"?>
<sst xmlns="http://schemas.openxmlformats.org/spreadsheetml/2006/main" count="113" uniqueCount="53">
  <si>
    <t>Allegato 2</t>
  </si>
  <si>
    <t xml:space="preserve"> VALORI SOGLIA MINIMI DELLE DESTINAZIONI FUNZIONALI DI LAVORI ESPLETATI NEGLI ULTIMI DIECI ANNI</t>
  </si>
  <si>
    <t>Categoria "A" - Tipologia " PROGETTAZIONE e coordinamento della sicurezza in fase di progettazione "</t>
  </si>
  <si>
    <t xml:space="preserve"> CLASSIFICAZIONE DEI SERVIZI E CORRISPONDENZE</t>
  </si>
  <si>
    <t>Classi di importo</t>
  </si>
  <si>
    <t>CATEGORIA</t>
  </si>
  <si>
    <t>DESTINAZIONE FUNZIONALE</t>
  </si>
  <si>
    <t>ID Opere</t>
  </si>
  <si>
    <t>L. 143/49 Classi e categorie</t>
  </si>
  <si>
    <t>Fascia 1</t>
  </si>
  <si>
    <t>Fascia 2</t>
  </si>
  <si>
    <t>Fascia3</t>
  </si>
  <si>
    <t>FINO A 40.000€</t>
  </si>
  <si>
    <t>FINO A 100.000€</t>
  </si>
  <si>
    <t>FINO A 400.000€</t>
  </si>
  <si>
    <t>EDILIZIA</t>
  </si>
  <si>
    <t>Edifici e manufatti esistenti</t>
  </si>
  <si>
    <t>E.21</t>
  </si>
  <si>
    <t>I/d</t>
  </si>
  <si>
    <t>STRUTTURE</t>
  </si>
  <si>
    <t>Strutture, Opere infrastrutturali puntuali</t>
  </si>
  <si>
    <t>S.03</t>
  </si>
  <si>
    <t>I/g</t>
  </si>
  <si>
    <t>IMPIANTI</t>
  </si>
  <si>
    <t>Impianti meccanici a fluido a servizio delle costruzioni</t>
  </si>
  <si>
    <t>IA.02</t>
  </si>
  <si>
    <t>III/b</t>
  </si>
  <si>
    <t>Impianti elettrici e speciali a servizio delle costruzioni ‐Singole apparecchiature per laboratori e impianti pilota</t>
  </si>
  <si>
    <t>IA.04</t>
  </si>
  <si>
    <t>III/c</t>
  </si>
  <si>
    <t>TECNOLOGIE DELL’INFORMAZIONE E COMUNICAZIONE</t>
  </si>
  <si>
    <t>T.01</t>
  </si>
  <si>
    <t>Sistemi e reti di telecomunicazione</t>
  </si>
  <si>
    <t>T.02</t>
  </si>
  <si>
    <t>Sistemi elettronici ed automazione</t>
  </si>
  <si>
    <t>T.03</t>
  </si>
  <si>
    <t>VALORI SOGLIA MINIMI DELLE DESTINAZIONI FUNZIONALI DI LAVORI ESPLETATI NEGLI ULTIMI DIECI ANNI</t>
  </si>
  <si>
    <t>Categoria "B" - Tipologia " DIREZIONE LAVORI e coordinamento della sicurezza in fase di esecuzione "</t>
  </si>
  <si>
    <t>VALORI SOGLIA DELLE DESTINAZIONI FUNZIONALI DI LAVORI ESPLETATI NEGLI ULTIMI DIECI ANNI</t>
  </si>
  <si>
    <t>Categoria "A+B" - Tipologia "PROGETTAZIONE E  DIREZIONE LAVORI e coordinamento della sicurezza in fase di progettazione e esecuzione "</t>
  </si>
  <si>
    <r>
      <t>di aver espletato</t>
    </r>
    <r>
      <rPr>
        <sz val="11"/>
        <color theme="1"/>
        <rFont val="Arial"/>
        <family val="2"/>
      </rPr>
      <t xml:space="preserve"> negli ultimi dieci anni antecedenti la data di richiesta di iscrizione all’elenco professionisti, i servizi relativi a lavori appartenenti ad ognuna delle classi e categorie, i cui importi sono  indicati nella Tabella ….  Allegata, con riferimento alla Classe prescelta.   </t>
    </r>
  </si>
  <si>
    <t>Paesaggio, Ambiente, etc.</t>
  </si>
  <si>
    <t>Interventi di recupero riqualificazione ambientale</t>
  </si>
  <si>
    <t>P.03</t>
  </si>
  <si>
    <t>€.4.300.000,00</t>
  </si>
  <si>
    <t>€. 680.000,00</t>
  </si>
  <si>
    <t>€. 220.000,00</t>
  </si>
  <si>
    <t>€. 900.000,00</t>
  </si>
  <si>
    <t>€. 2.900.000,00</t>
  </si>
  <si>
    <t>€.16.000.000,00</t>
  </si>
  <si>
    <t>€.1.120.000,00</t>
  </si>
  <si>
    <t>€.3.580.000,00</t>
  </si>
  <si>
    <t>€.20.300.000,00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</si>
</sst>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_-[$€]\ * #,##0.00_-;\-[$€]\ * #,##0.00_-;_-[$€]\ 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1F1F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/>
    <xf numFmtId="164" fontId="7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7" xfId="0" applyBorder="1"/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0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</cellXfs>
  <cellStyles count="4">
    <cellStyle name="Euro" xfId="1"/>
    <cellStyle name="Normale" xfId="0" builtinId="0"/>
    <cellStyle name="Normale 2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6" workbookViewId="0">
      <selection activeCell="B14" sqref="B14:B15"/>
    </sheetView>
  </sheetViews>
  <sheetFormatPr defaultRowHeight="15" x14ac:dyDescent="0.25"/>
  <cols>
    <col min="1" max="1" width="9.5703125" customWidth="1"/>
    <col min="2" max="2" width="34.5703125" customWidth="1"/>
    <col min="3" max="3" width="8" bestFit="1" customWidth="1"/>
    <col min="4" max="4" width="22.7109375" bestFit="1" customWidth="1"/>
    <col min="5" max="7" width="18.7109375" customWidth="1"/>
    <col min="10" max="11" width="20" bestFit="1" customWidth="1"/>
    <col min="12" max="12" width="18.5703125" bestFit="1" customWidth="1"/>
    <col min="13" max="14" width="20" bestFit="1" customWidth="1"/>
  </cols>
  <sheetData>
    <row r="1" spans="1:14" ht="18.75" x14ac:dyDescent="0.3">
      <c r="A1" s="21" t="s">
        <v>0</v>
      </c>
      <c r="B1" s="22"/>
      <c r="C1" s="22"/>
      <c r="D1" s="22"/>
      <c r="E1" s="22"/>
      <c r="F1" s="22"/>
      <c r="G1" s="22"/>
    </row>
    <row r="2" spans="1:14" ht="19.5" customHeight="1" x14ac:dyDescent="0.25">
      <c r="A2" s="23" t="s">
        <v>1</v>
      </c>
      <c r="B2" s="24"/>
      <c r="C2" s="24"/>
      <c r="D2" s="24"/>
      <c r="E2" s="24"/>
      <c r="F2" s="24"/>
      <c r="G2" s="25"/>
    </row>
    <row r="3" spans="1:14" ht="18.75" x14ac:dyDescent="0.3">
      <c r="A3" s="26" t="s">
        <v>2</v>
      </c>
      <c r="B3" s="26"/>
      <c r="C3" s="26"/>
      <c r="D3" s="26"/>
      <c r="E3" s="26"/>
      <c r="F3" s="26"/>
      <c r="G3" s="26"/>
      <c r="I3" s="1"/>
      <c r="J3" s="1"/>
      <c r="K3" s="2"/>
      <c r="L3" s="2"/>
      <c r="M3" s="2"/>
      <c r="N3" s="2"/>
    </row>
    <row r="4" spans="1:14" ht="18.75" x14ac:dyDescent="0.3">
      <c r="A4" s="27" t="s">
        <v>3</v>
      </c>
      <c r="B4" s="27"/>
      <c r="C4" s="27"/>
      <c r="D4" s="27"/>
      <c r="E4" s="27" t="s">
        <v>4</v>
      </c>
      <c r="F4" s="27"/>
      <c r="G4" s="27"/>
      <c r="I4" s="1"/>
      <c r="J4" s="1"/>
      <c r="K4" s="3"/>
      <c r="L4" s="3"/>
      <c r="M4" s="3"/>
      <c r="N4" s="3"/>
    </row>
    <row r="5" spans="1:14" ht="15.75" customHeight="1" x14ac:dyDescent="0.3">
      <c r="A5" s="20" t="s">
        <v>5</v>
      </c>
      <c r="B5" s="20" t="s">
        <v>6</v>
      </c>
      <c r="C5" s="20" t="s">
        <v>7</v>
      </c>
      <c r="D5" s="20" t="s">
        <v>8</v>
      </c>
      <c r="E5" s="4" t="s">
        <v>9</v>
      </c>
      <c r="F5" s="4" t="s">
        <v>10</v>
      </c>
      <c r="G5" s="4" t="s">
        <v>11</v>
      </c>
      <c r="I5" s="1"/>
      <c r="J5" s="1"/>
      <c r="K5" s="3"/>
      <c r="L5" s="3"/>
      <c r="M5" s="3"/>
      <c r="N5" s="3"/>
    </row>
    <row r="6" spans="1:14" ht="18.75" customHeight="1" x14ac:dyDescent="0.3">
      <c r="A6" s="20"/>
      <c r="B6" s="20"/>
      <c r="C6" s="20"/>
      <c r="D6" s="20"/>
      <c r="E6" s="4" t="s">
        <v>12</v>
      </c>
      <c r="F6" s="4" t="s">
        <v>13</v>
      </c>
      <c r="G6" s="4" t="s">
        <v>14</v>
      </c>
      <c r="I6" s="1"/>
      <c r="J6" s="1"/>
      <c r="K6" s="3"/>
      <c r="L6" s="3"/>
      <c r="M6" s="3"/>
      <c r="N6" s="3"/>
    </row>
    <row r="7" spans="1:14" ht="37.5" x14ac:dyDescent="0.3">
      <c r="A7" s="5" t="s">
        <v>15</v>
      </c>
      <c r="B7" s="6" t="s">
        <v>16</v>
      </c>
      <c r="C7" s="7" t="s">
        <v>17</v>
      </c>
      <c r="D7" s="7" t="s">
        <v>18</v>
      </c>
      <c r="E7" s="8">
        <f>(258000/1.5)*2</f>
        <v>344000</v>
      </c>
      <c r="F7" s="8">
        <f>(600000/1.5)*2</f>
        <v>800000</v>
      </c>
      <c r="G7" s="8">
        <f>(3000000/1.5)*2</f>
        <v>4000000</v>
      </c>
      <c r="I7" s="1"/>
      <c r="J7" s="1"/>
      <c r="K7" s="3"/>
      <c r="L7" s="3"/>
      <c r="M7" s="3"/>
      <c r="N7" s="3"/>
    </row>
    <row r="8" spans="1:14" ht="50.25" x14ac:dyDescent="0.25">
      <c r="A8" s="5" t="s">
        <v>19</v>
      </c>
      <c r="B8" s="6" t="s">
        <v>20</v>
      </c>
      <c r="C8" s="7" t="s">
        <v>21</v>
      </c>
      <c r="D8" s="7" t="s">
        <v>22</v>
      </c>
      <c r="E8" s="8">
        <f>(64500/1.5)*2</f>
        <v>86000</v>
      </c>
      <c r="F8" s="8">
        <f>(150000/1.5)*2</f>
        <v>200000</v>
      </c>
      <c r="G8" s="8">
        <v>1000000</v>
      </c>
    </row>
    <row r="9" spans="1:14" ht="25.5" x14ac:dyDescent="0.25">
      <c r="A9" s="28" t="s">
        <v>23</v>
      </c>
      <c r="B9" s="9" t="s">
        <v>24</v>
      </c>
      <c r="C9" s="7" t="s">
        <v>25</v>
      </c>
      <c r="D9" s="7" t="s">
        <v>26</v>
      </c>
      <c r="E9" s="8">
        <v>172000</v>
      </c>
      <c r="F9" s="8">
        <v>400000</v>
      </c>
      <c r="G9" s="8">
        <v>2000000</v>
      </c>
    </row>
    <row r="10" spans="1:14" ht="51" x14ac:dyDescent="0.25">
      <c r="A10" s="29"/>
      <c r="B10" s="10" t="s">
        <v>27</v>
      </c>
      <c r="C10" s="7" t="s">
        <v>28</v>
      </c>
      <c r="D10" s="7" t="s">
        <v>29</v>
      </c>
      <c r="E10" s="8">
        <v>258000</v>
      </c>
      <c r="F10" s="8">
        <v>600000</v>
      </c>
      <c r="G10" s="8">
        <v>3000000</v>
      </c>
    </row>
    <row r="11" spans="1:14" ht="15.75" hidden="1" customHeight="1" thickBot="1" x14ac:dyDescent="0.3">
      <c r="A11" s="30" t="s">
        <v>30</v>
      </c>
      <c r="B11" s="9"/>
      <c r="C11" s="7" t="s">
        <v>31</v>
      </c>
      <c r="D11" s="7"/>
      <c r="E11" s="11"/>
      <c r="F11" s="11"/>
      <c r="G11" s="11"/>
    </row>
    <row r="12" spans="1:14" ht="15.75" hidden="1" customHeight="1" thickBot="1" x14ac:dyDescent="0.3">
      <c r="A12" s="31"/>
      <c r="B12" s="12" t="s">
        <v>32</v>
      </c>
      <c r="C12" s="13" t="s">
        <v>33</v>
      </c>
      <c r="D12" s="14"/>
      <c r="E12" s="15"/>
      <c r="F12" s="15"/>
      <c r="G12" s="15"/>
    </row>
    <row r="13" spans="1:14" ht="15.75" hidden="1" customHeight="1" thickBot="1" x14ac:dyDescent="0.3">
      <c r="A13" s="32"/>
      <c r="B13" s="16" t="s">
        <v>34</v>
      </c>
      <c r="C13" s="17" t="s">
        <v>35</v>
      </c>
      <c r="D13" s="18"/>
      <c r="E13" s="15"/>
      <c r="F13" s="15"/>
      <c r="G13" s="15"/>
    </row>
    <row r="14" spans="1:14" ht="15.75" customHeight="1" x14ac:dyDescent="0.25">
      <c r="A14" s="33" t="s">
        <v>41</v>
      </c>
      <c r="B14" s="34" t="s">
        <v>42</v>
      </c>
      <c r="C14" s="34" t="s">
        <v>43</v>
      </c>
      <c r="D14" s="34"/>
      <c r="E14" s="37" t="s">
        <v>46</v>
      </c>
      <c r="F14" s="37" t="s">
        <v>45</v>
      </c>
      <c r="G14" s="37" t="s">
        <v>44</v>
      </c>
    </row>
    <row r="15" spans="1:14" ht="44.25" customHeight="1" x14ac:dyDescent="0.25">
      <c r="A15" s="33"/>
      <c r="B15" s="35"/>
      <c r="C15" s="35"/>
      <c r="D15" s="35"/>
      <c r="E15" s="38"/>
      <c r="F15" s="38"/>
      <c r="G15" s="38"/>
    </row>
    <row r="16" spans="1:14" ht="19.5" customHeight="1" x14ac:dyDescent="0.25">
      <c r="A16" s="23" t="s">
        <v>36</v>
      </c>
      <c r="B16" s="24"/>
      <c r="C16" s="24"/>
      <c r="D16" s="24"/>
      <c r="E16" s="24"/>
      <c r="F16" s="24"/>
      <c r="G16" s="25"/>
    </row>
    <row r="17" spans="1:7" s="19" customFormat="1" x14ac:dyDescent="0.25">
      <c r="A17" s="26" t="s">
        <v>37</v>
      </c>
      <c r="B17" s="26"/>
      <c r="C17" s="26"/>
      <c r="D17" s="26"/>
      <c r="E17" s="26"/>
      <c r="F17" s="26"/>
      <c r="G17" s="26"/>
    </row>
    <row r="18" spans="1:7" s="19" customFormat="1" ht="16.5" customHeight="1" x14ac:dyDescent="0.25">
      <c r="A18" s="27" t="s">
        <v>3</v>
      </c>
      <c r="B18" s="27"/>
      <c r="C18" s="27"/>
      <c r="D18" s="27"/>
      <c r="E18" s="27" t="s">
        <v>4</v>
      </c>
      <c r="F18" s="27"/>
      <c r="G18" s="27"/>
    </row>
    <row r="19" spans="1:7" s="19" customFormat="1" ht="15.75" customHeight="1" x14ac:dyDescent="0.25">
      <c r="A19" s="20" t="s">
        <v>5</v>
      </c>
      <c r="B19" s="20" t="s">
        <v>6</v>
      </c>
      <c r="C19" s="20" t="s">
        <v>7</v>
      </c>
      <c r="D19" s="20" t="s">
        <v>8</v>
      </c>
      <c r="E19" s="4" t="s">
        <v>9</v>
      </c>
      <c r="F19" s="4" t="s">
        <v>10</v>
      </c>
      <c r="G19" s="4" t="s">
        <v>11</v>
      </c>
    </row>
    <row r="20" spans="1:7" s="19" customFormat="1" ht="15.75" x14ac:dyDescent="0.25">
      <c r="A20" s="20"/>
      <c r="B20" s="20"/>
      <c r="C20" s="20"/>
      <c r="D20" s="20"/>
      <c r="E20" s="4" t="s">
        <v>12</v>
      </c>
      <c r="F20" s="4" t="s">
        <v>13</v>
      </c>
      <c r="G20" s="4" t="s">
        <v>14</v>
      </c>
    </row>
    <row r="21" spans="1:7" s="19" customFormat="1" ht="37.5" x14ac:dyDescent="0.25">
      <c r="A21" s="5" t="s">
        <v>15</v>
      </c>
      <c r="B21" s="6" t="s">
        <v>16</v>
      </c>
      <c r="C21" s="7" t="s">
        <v>17</v>
      </c>
      <c r="D21" s="7" t="s">
        <v>18</v>
      </c>
      <c r="E21" s="8">
        <f>(390000/1.5)*2</f>
        <v>520000</v>
      </c>
      <c r="F21" s="8">
        <f>(720000/1.5)*2</f>
        <v>960000</v>
      </c>
      <c r="G21" s="8">
        <f>(3600000/1.5)*2</f>
        <v>4800000</v>
      </c>
    </row>
    <row r="22" spans="1:7" s="19" customFormat="1" ht="50.25" x14ac:dyDescent="0.25">
      <c r="A22" s="5" t="s">
        <v>19</v>
      </c>
      <c r="B22" s="6" t="s">
        <v>20</v>
      </c>
      <c r="C22" s="7" t="s">
        <v>21</v>
      </c>
      <c r="D22" s="7" t="s">
        <v>22</v>
      </c>
      <c r="E22" s="8">
        <f>(97500/1.5)*2</f>
        <v>130000</v>
      </c>
      <c r="F22" s="8">
        <v>180000</v>
      </c>
      <c r="G22" s="8">
        <f>(900000/1.5)*2</f>
        <v>1200000</v>
      </c>
    </row>
    <row r="23" spans="1:7" s="19" customFormat="1" ht="26.25" customHeight="1" x14ac:dyDescent="0.25">
      <c r="A23" s="28" t="s">
        <v>23</v>
      </c>
      <c r="B23" s="9" t="s">
        <v>24</v>
      </c>
      <c r="C23" s="7" t="s">
        <v>25</v>
      </c>
      <c r="D23" s="7" t="s">
        <v>26</v>
      </c>
      <c r="E23" s="8">
        <f>(195000/1.5)*2</f>
        <v>260000</v>
      </c>
      <c r="F23" s="8">
        <f>(360000/1.5)*2</f>
        <v>480000</v>
      </c>
      <c r="G23" s="8">
        <f>(1800000/1.5)*2</f>
        <v>2400000</v>
      </c>
    </row>
    <row r="24" spans="1:7" s="19" customFormat="1" ht="51" x14ac:dyDescent="0.25">
      <c r="A24" s="29"/>
      <c r="B24" s="10" t="s">
        <v>27</v>
      </c>
      <c r="C24" s="7" t="s">
        <v>28</v>
      </c>
      <c r="D24" s="7" t="s">
        <v>29</v>
      </c>
      <c r="E24" s="8">
        <f>(292500/1.5)*2</f>
        <v>390000</v>
      </c>
      <c r="F24" s="8">
        <f>(540000/1.5)*2</f>
        <v>720000</v>
      </c>
      <c r="G24" s="8">
        <f>(2700000/1.5)*2</f>
        <v>3600000</v>
      </c>
    </row>
    <row r="25" spans="1:7" s="19" customFormat="1" ht="15.75" customHeight="1" x14ac:dyDescent="0.25">
      <c r="A25" s="33" t="s">
        <v>41</v>
      </c>
      <c r="B25" s="34" t="s">
        <v>42</v>
      </c>
      <c r="C25" s="34" t="s">
        <v>43</v>
      </c>
      <c r="D25" s="34"/>
      <c r="E25" s="37" t="s">
        <v>47</v>
      </c>
      <c r="F25" s="37" t="s">
        <v>48</v>
      </c>
      <c r="G25" s="37" t="s">
        <v>49</v>
      </c>
    </row>
    <row r="26" spans="1:7" ht="44.25" customHeight="1" x14ac:dyDescent="0.25">
      <c r="A26" s="33"/>
      <c r="B26" s="35"/>
      <c r="C26" s="35"/>
      <c r="D26" s="35"/>
      <c r="E26" s="38"/>
      <c r="F26" s="38"/>
      <c r="G26" s="38"/>
    </row>
    <row r="27" spans="1:7" ht="19.5" customHeight="1" x14ac:dyDescent="0.25">
      <c r="A27" s="23" t="s">
        <v>38</v>
      </c>
      <c r="B27" s="24"/>
      <c r="C27" s="24"/>
      <c r="D27" s="24"/>
      <c r="E27" s="24"/>
      <c r="F27" s="24"/>
      <c r="G27" s="25"/>
    </row>
    <row r="28" spans="1:7" x14ac:dyDescent="0.25">
      <c r="A28" s="26" t="s">
        <v>39</v>
      </c>
      <c r="B28" s="26"/>
      <c r="C28" s="26"/>
      <c r="D28" s="26"/>
      <c r="E28" s="26"/>
      <c r="F28" s="26"/>
      <c r="G28" s="26"/>
    </row>
    <row r="29" spans="1:7" ht="15.75" x14ac:dyDescent="0.25">
      <c r="A29" s="27" t="s">
        <v>3</v>
      </c>
      <c r="B29" s="27"/>
      <c r="C29" s="27"/>
      <c r="D29" s="27"/>
      <c r="E29" s="27" t="s">
        <v>4</v>
      </c>
      <c r="F29" s="27"/>
      <c r="G29" s="27"/>
    </row>
    <row r="30" spans="1:7" ht="15.75" x14ac:dyDescent="0.25">
      <c r="A30" s="20" t="s">
        <v>5</v>
      </c>
      <c r="B30" s="20" t="s">
        <v>6</v>
      </c>
      <c r="C30" s="20" t="s">
        <v>7</v>
      </c>
      <c r="D30" s="20" t="s">
        <v>8</v>
      </c>
      <c r="E30" s="4" t="s">
        <v>9</v>
      </c>
      <c r="F30" s="4" t="s">
        <v>10</v>
      </c>
      <c r="G30" s="4" t="s">
        <v>11</v>
      </c>
    </row>
    <row r="31" spans="1:7" ht="15.75" x14ac:dyDescent="0.25">
      <c r="A31" s="20"/>
      <c r="B31" s="20"/>
      <c r="C31" s="20"/>
      <c r="D31" s="20"/>
      <c r="E31" s="4" t="s">
        <v>12</v>
      </c>
      <c r="F31" s="4" t="s">
        <v>13</v>
      </c>
      <c r="G31" s="4" t="s">
        <v>14</v>
      </c>
    </row>
    <row r="32" spans="1:7" ht="37.5" x14ac:dyDescent="0.25">
      <c r="A32" s="5" t="s">
        <v>15</v>
      </c>
      <c r="B32" s="6" t="s">
        <v>16</v>
      </c>
      <c r="C32" s="7" t="s">
        <v>17</v>
      </c>
      <c r="D32" s="7" t="s">
        <v>18</v>
      </c>
      <c r="E32" s="8">
        <v>864000</v>
      </c>
      <c r="F32" s="8">
        <v>1760000</v>
      </c>
      <c r="G32" s="8">
        <v>8800000</v>
      </c>
    </row>
    <row r="33" spans="1:7" ht="56.25" customHeight="1" x14ac:dyDescent="0.25">
      <c r="A33" s="5" t="s">
        <v>19</v>
      </c>
      <c r="B33" s="6" t="s">
        <v>20</v>
      </c>
      <c r="C33" s="7" t="s">
        <v>21</v>
      </c>
      <c r="D33" s="7" t="s">
        <v>22</v>
      </c>
      <c r="E33" s="8">
        <v>216000</v>
      </c>
      <c r="F33" s="8">
        <v>380000</v>
      </c>
      <c r="G33" s="8">
        <v>2200000</v>
      </c>
    </row>
    <row r="34" spans="1:7" ht="25.5" x14ac:dyDescent="0.25">
      <c r="A34" s="28" t="s">
        <v>23</v>
      </c>
      <c r="B34" s="9" t="s">
        <v>24</v>
      </c>
      <c r="C34" s="7" t="s">
        <v>25</v>
      </c>
      <c r="D34" s="7" t="s">
        <v>26</v>
      </c>
      <c r="E34" s="8">
        <v>432000</v>
      </c>
      <c r="F34" s="8">
        <v>880000</v>
      </c>
      <c r="G34" s="8">
        <v>4400000</v>
      </c>
    </row>
    <row r="35" spans="1:7" ht="51" x14ac:dyDescent="0.25">
      <c r="A35" s="29"/>
      <c r="B35" s="10" t="s">
        <v>27</v>
      </c>
      <c r="C35" s="7" t="s">
        <v>28</v>
      </c>
      <c r="D35" s="7" t="s">
        <v>29</v>
      </c>
      <c r="E35" s="8">
        <v>648000</v>
      </c>
      <c r="F35" s="8">
        <v>1320000</v>
      </c>
      <c r="G35" s="8">
        <v>6600000</v>
      </c>
    </row>
    <row r="36" spans="1:7" ht="15.75" customHeight="1" x14ac:dyDescent="0.25">
      <c r="A36" s="33" t="s">
        <v>41</v>
      </c>
      <c r="B36" s="34" t="s">
        <v>42</v>
      </c>
      <c r="C36" s="34" t="s">
        <v>43</v>
      </c>
      <c r="D36" s="34"/>
      <c r="E36" s="37" t="s">
        <v>50</v>
      </c>
      <c r="F36" s="37" t="s">
        <v>51</v>
      </c>
      <c r="G36" s="37" t="s">
        <v>52</v>
      </c>
    </row>
    <row r="37" spans="1:7" ht="44.25" customHeight="1" x14ac:dyDescent="0.25">
      <c r="A37" s="33"/>
      <c r="B37" s="35"/>
      <c r="C37" s="35"/>
      <c r="D37" s="35"/>
      <c r="E37" s="38"/>
      <c r="F37" s="38"/>
      <c r="G37" s="38"/>
    </row>
    <row r="38" spans="1:7" x14ac:dyDescent="0.25">
      <c r="A38" s="36" t="s">
        <v>40</v>
      </c>
      <c r="B38" s="36"/>
      <c r="C38" s="36"/>
      <c r="D38" s="36"/>
      <c r="E38" s="36"/>
      <c r="F38" s="36"/>
      <c r="G38" s="36"/>
    </row>
  </sheetData>
  <mergeCells count="51">
    <mergeCell ref="E14:E15"/>
    <mergeCell ref="F14:F15"/>
    <mergeCell ref="G14:G15"/>
    <mergeCell ref="A25:A26"/>
    <mergeCell ref="B25:B26"/>
    <mergeCell ref="C25:C26"/>
    <mergeCell ref="D25:D26"/>
    <mergeCell ref="E25:E26"/>
    <mergeCell ref="F25:F26"/>
    <mergeCell ref="G25:G26"/>
    <mergeCell ref="A34:A35"/>
    <mergeCell ref="A38:G38"/>
    <mergeCell ref="A28:G28"/>
    <mergeCell ref="A29:D29"/>
    <mergeCell ref="E29:G29"/>
    <mergeCell ref="A30:A31"/>
    <mergeCell ref="B30:B31"/>
    <mergeCell ref="C30:C31"/>
    <mergeCell ref="D30:D31"/>
    <mergeCell ref="A36:A37"/>
    <mergeCell ref="B36:B37"/>
    <mergeCell ref="C36:C37"/>
    <mergeCell ref="D36:D37"/>
    <mergeCell ref="E36:E37"/>
    <mergeCell ref="F36:F37"/>
    <mergeCell ref="G36:G37"/>
    <mergeCell ref="A27:G27"/>
    <mergeCell ref="A9:A10"/>
    <mergeCell ref="A11:A13"/>
    <mergeCell ref="A16:G16"/>
    <mergeCell ref="A17:G17"/>
    <mergeCell ref="A18:D18"/>
    <mergeCell ref="E18:G18"/>
    <mergeCell ref="A19:A20"/>
    <mergeCell ref="B19:B20"/>
    <mergeCell ref="C19:C20"/>
    <mergeCell ref="D19:D20"/>
    <mergeCell ref="A23:A24"/>
    <mergeCell ref="A14:A15"/>
    <mergeCell ref="B14:B15"/>
    <mergeCell ref="C14:C15"/>
    <mergeCell ref="D14:D15"/>
    <mergeCell ref="A5:A6"/>
    <mergeCell ref="B5:B6"/>
    <mergeCell ref="C5:C6"/>
    <mergeCell ref="D5:D6"/>
    <mergeCell ref="A1:G1"/>
    <mergeCell ref="A2:G2"/>
    <mergeCell ref="A3:G3"/>
    <mergeCell ref="A4:D4"/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FINELLI Rosalia</dc:creator>
  <cp:lastModifiedBy>Admin</cp:lastModifiedBy>
  <dcterms:created xsi:type="dcterms:W3CDTF">2015-10-21T13:21:10Z</dcterms:created>
  <dcterms:modified xsi:type="dcterms:W3CDTF">2015-11-03T15:03:10Z</dcterms:modified>
</cp:coreProperties>
</file>